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/>
  <mc:AlternateContent xmlns:mc="http://schemas.openxmlformats.org/markup-compatibility/2006">
    <mc:Choice Requires="x15">
      <x15ac:absPath xmlns:x15ac="http://schemas.microsoft.com/office/spreadsheetml/2010/11/ac" url="C:\Users\marce\Desktop\"/>
    </mc:Choice>
  </mc:AlternateContent>
  <xr:revisionPtr revIDLastSave="0" documentId="13_ncr:1_{D2108555-BFEA-46DC-B6BD-FAAB69536737}" xr6:coauthVersionLast="47" xr6:coauthVersionMax="47" xr10:uidLastSave="{00000000-0000-0000-0000-000000000000}"/>
  <workbookProtection workbookAlgorithmName="SHA-512" workbookHashValue="hU9egTG2dLDK0XgEt9dNEJHmAYPLOBrhiiCsIzcDUwxzn3K8k2KteqHBOsNhE2yTJsNC/HGchF+42NJ4fihaoQ==" workbookSaltValue="4KWEJYq5H/OmYiY1xXQr0A==" workbookSpinCount="100000" lockStructure="1"/>
  <bookViews>
    <workbookView xWindow="-120" yWindow="-120" windowWidth="20730" windowHeight="11160" tabRatio="500" xr2:uid="{00000000-000D-0000-FFFF-FFFF00000000}"/>
  </bookViews>
  <sheets>
    <sheet name="Cooperbant Simulação" sheetId="1" r:id="rId1"/>
    <sheet name="Planilha1" sheetId="2" state="hidden" r:id="rId2"/>
  </sheets>
  <definedNames>
    <definedName name="_xlnm_Print_Titles" localSheetId="0">#REF!</definedName>
    <definedName name="_xlnm.Print_Area" localSheetId="0">'Cooperbant Simulação'!$A$5:$L$15</definedName>
    <definedName name="Beginning_Balance">-FV(Interest_Rate/12,Payment_Number-1,-Monthly_Payment,Loan_Amount)</definedName>
    <definedName name="Ending_Balance">-FV(Interest_Rate/12,Payment_Number,-Monthly_Payment,Loan_Amount)</definedName>
    <definedName name="Full_Print">'Cooperbant Simulação'!$A$5:$D$61</definedName>
    <definedName name="Header_Row">ROW(#REF!)</definedName>
    <definedName name="Header_Row_Back">ROW(#REF!)</definedName>
    <definedName name="Interest">-IPMT(Interest_Rate/12,Payment_Number,Number_of_Payments,Loan_Amount)</definedName>
    <definedName name="Interest_Rate">'Cooperbant Simulação'!$C$9</definedName>
    <definedName name="Last_Row">IF(Values_Entered,Header_Row+Number_of_Payments,Header_Row)</definedName>
    <definedName name="Loan_Amount">'Cooperbant Simulação'!$C$6</definedName>
    <definedName name="Loan_Not_Paid">IF(Payment_Number&lt;=Number_of_Payments,1,0)</definedName>
    <definedName name="Loan_Start">'Cooperbant Simulação'!$C$11</definedName>
    <definedName name="Loan_Years">'Cooperbant Simulação'!$C$10</definedName>
    <definedName name="Monthly_Payment">-PMT(Interest_Rate/12,Number_of_Payments,Loan_Amount)</definedName>
    <definedName name="Number_of_Payments">'Cooperbant Simulação'!$C$13</definedName>
    <definedName name="Payment_Date">DATE(YEAR(Loan_Start),MONTH(Loan_Start)+Payment_Number,DAY(Loan_Start))</definedName>
    <definedName name="Payment_Number">ROW()-Header_Row</definedName>
    <definedName name="Principal">-PPMT(Interest_Rate/12,Payment_Number,Number_of_Payments,Loan_Amount)</definedName>
    <definedName name="_xlnm.Print_Titles" localSheetId="0">'Cooperbant Simulação'!$16:$16</definedName>
    <definedName name="Total_Cost">#REF!</definedName>
    <definedName name="Total_Interest">#REF!</definedName>
    <definedName name="Values_Entered">IF(Loan_Amount*Interest_Rate*Loan_Years*Loan_Start&gt;0,1,0)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smNativeData">
      <pm:revision xmlns:pm="smNativeData" day="1612394232" val="982" rev="124" revOS="4" revMin="124" revMax="0"/>
      <pm:docPrefs xmlns:pm="smNativeData" id="1612394232" fixedDigits="0" showNotice="1" showFrameBounds="1" autoChart="1" recalcOnPrint="1" recalcOnCopy="1" compatTextArt="1" keepXLPalette="1" tab="567" useDefinedPrintRange="1" printArea="currentSheet"/>
      <pm:compatibility xmlns:pm="smNativeData" id="1612394232" overlapCells="1"/>
      <pm:defCurrency xmlns:pm="smNativeData" id="1612394232"/>
    </ext>
  </extLst>
</workbook>
</file>

<file path=xl/calcChain.xml><?xml version="1.0" encoding="utf-8"?>
<calcChain xmlns="http://schemas.openxmlformats.org/spreadsheetml/2006/main">
  <c r="C10" i="1" l="1"/>
  <c r="C12" i="1" s="1"/>
  <c r="I9" i="1"/>
  <c r="I7" i="1"/>
  <c r="C7" i="1"/>
  <c r="C13" i="1" l="1"/>
  <c r="I11" i="1"/>
  <c r="I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</author>
  </authors>
  <commentList>
    <comment ref="D5" authorId="0" shapeId="0" xr:uid="{00000000-0006-0000-0000-000002000000}">
      <text>
        <r>
          <rPr>
            <sz val="10"/>
            <color rgb="FF000000"/>
            <rFont val="Arial"/>
            <family val="2"/>
          </rPr>
          <t xml:space="preserve">Documentação necessária:
*Último holerite referente a PL ou 13º que deseja antecipar
*Comprovante de endereço
*Documento pessoal
*Cheque
</t>
        </r>
      </text>
    </comment>
    <comment ref="J5" authorId="0" shapeId="0" xr:uid="{00000000-0006-0000-0000-000001000000}">
      <text>
        <r>
          <rPr>
            <sz val="10"/>
            <color rgb="FF000000"/>
            <rFont val="Arial"/>
            <family val="2"/>
          </rPr>
          <t xml:space="preserve">Documentação necessária:
*Três últimos holerites
*Comprovante de endereço
*Documento pessoal
*Cheques na quantidade das parcelas
*Primeira parcela em no máximo 45 dias </t>
        </r>
      </text>
    </comment>
  </commentList>
</comments>
</file>

<file path=xl/sharedStrings.xml><?xml version="1.0" encoding="utf-8"?>
<sst xmlns="http://schemas.openxmlformats.org/spreadsheetml/2006/main" count="22" uniqueCount="16">
  <si>
    <t>Data da simulação:</t>
  </si>
  <si>
    <t>Calculadora de empréstimo parcela Única (PLR ou 13º)</t>
  </si>
  <si>
    <t>Valor do empréstimo</t>
  </si>
  <si>
    <t>IOF</t>
  </si>
  <si>
    <t>T.A.C</t>
  </si>
  <si>
    <t>Taxa de Juros</t>
  </si>
  <si>
    <t>Período em dias</t>
  </si>
  <si>
    <t>Data de pagamento</t>
  </si>
  <si>
    <t>Total de juros</t>
  </si>
  <si>
    <t>Valor total a pagar</t>
  </si>
  <si>
    <t>Calculadora de empréstimo parcelado</t>
  </si>
  <si>
    <t xml:space="preserve">Taxa de juros </t>
  </si>
  <si>
    <t>Quantidade de parcelas</t>
  </si>
  <si>
    <t>Parcela Mensal</t>
  </si>
  <si>
    <t>*Valores aproximados e válidos para data simulada.</t>
  </si>
  <si>
    <t>**Aprovação do crédito mediante análise do Comitê de Crédito.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</si>
</sst>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/mm/yy"/>
    <numFmt numFmtId="165" formatCode="[$R$-416]\ #,##0.00;[Red]\-[$R$-416]\ #,##0.00"/>
    <numFmt numFmtId="166" formatCode="_-_R_$* #,##0.00_ ;_-_R_$* \-#,##0.00\ ;_-_R_$* &quot;-&quot;??_ ;_-@_ "/>
    <numFmt numFmtId="167" formatCode="_-_R_$* #,##0_ ;_-_R_$* \-#,##0\ ;_-_R_$* &quot;-&quot;_ ;_-@_ "/>
    <numFmt numFmtId="168" formatCode="_-&quot;R$&quot;* #,##0.00_ ;_-&quot;R$&quot;* \-#,##0.00\ ;_-&quot;R$&quot;* &quot;-&quot;??_ ;_-@_ "/>
    <numFmt numFmtId="169" formatCode="_-&quot;R$&quot;* #,##0_ ;_-&quot;R$&quot;* \-#,##0\ ;_-&quot;R$&quot;* &quot;-&quot;_ ;_-@_ "/>
  </numFmts>
  <fonts count="10"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rebuchet MS"/>
      <family val="2"/>
    </font>
    <font>
      <b/>
      <sz val="14"/>
      <color rgb="FF000000"/>
      <name val="Trebuchet MS"/>
      <family val="2"/>
    </font>
    <font>
      <sz val="8"/>
      <color rgb="FF000000"/>
      <name val="Trebuchet MS"/>
      <family val="2"/>
    </font>
    <font>
      <sz val="8"/>
      <color rgb="FF000000"/>
      <name val="Trebuchet MS"/>
      <family val="2"/>
    </font>
    <font>
      <sz val="12"/>
      <color rgb="FF000000"/>
      <name val="Segoe UI Light"/>
      <family val="2"/>
    </font>
    <font>
      <b/>
      <sz val="12"/>
      <color rgb="FF000000"/>
      <name val="Segoe UI Light"/>
      <family val="2"/>
    </font>
    <font>
      <b/>
      <sz val="10"/>
      <color rgb="FF000000"/>
      <name val="Bahamas"/>
    </font>
    <font>
      <b/>
      <i/>
      <sz val="14"/>
      <color rgb="FF000000"/>
      <name val="Segoe U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6">
    <xf numFmtId="0" fontId="0" fillId="0" borderId="0"/>
    <xf numFmtId="166" fontId="1" fillId="0" borderId="0" applyFill="0" applyBorder="0" applyAlignment="0" applyProtection="0"/>
    <xf numFmtId="167" fontId="1" fillId="0" borderId="0" applyFill="0" applyBorder="0" applyAlignment="0" applyProtection="0"/>
    <xf numFmtId="168" fontId="1" fillId="0" borderId="0" applyFill="0" applyBorder="0" applyAlignment="0" applyProtection="0"/>
    <xf numFmtId="169" fontId="1" fillId="0" borderId="0" applyFill="0" applyBorder="0" applyAlignment="0" applyProtection="0"/>
    <xf numFmtId="9" fontId="1" fillId="0" borderId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0" fontId="2" fillId="2" borderId="0" xfId="0" applyFont="1" applyFill="1"/>
    <xf numFmtId="164" fontId="7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165" fontId="6" fillId="2" borderId="2" xfId="0" applyNumberFormat="1" applyFont="1" applyFill="1" applyBorder="1" applyAlignment="1" applyProtection="1">
      <alignment horizontal="right"/>
      <protection locked="0" hidden="1"/>
    </xf>
    <xf numFmtId="0" fontId="6" fillId="2" borderId="0" xfId="0" applyFont="1" applyFill="1" applyAlignment="1">
      <alignment horizontal="left" vertical="top"/>
    </xf>
    <xf numFmtId="165" fontId="6" fillId="3" borderId="3" xfId="0" applyNumberFormat="1" applyFont="1" applyFill="1" applyBorder="1" applyAlignment="1">
      <alignment horizontal="right"/>
    </xf>
    <xf numFmtId="10" fontId="6" fillId="3" borderId="3" xfId="0" applyNumberFormat="1" applyFont="1" applyFill="1" applyBorder="1" applyAlignment="1">
      <alignment horizontal="right"/>
    </xf>
    <xf numFmtId="0" fontId="6" fillId="3" borderId="3" xfId="0" applyFont="1" applyFill="1" applyBorder="1" applyAlignment="1">
      <alignment horizontal="right"/>
    </xf>
    <xf numFmtId="0" fontId="6" fillId="2" borderId="2" xfId="0" applyFont="1" applyFill="1" applyBorder="1" applyAlignment="1" applyProtection="1">
      <alignment horizontal="right"/>
      <protection locked="0" hidden="1"/>
    </xf>
    <xf numFmtId="164" fontId="6" fillId="2" borderId="2" xfId="0" applyNumberFormat="1" applyFont="1" applyFill="1" applyBorder="1" applyAlignment="1" applyProtection="1">
      <alignment horizontal="right"/>
      <protection locked="0" hidden="1"/>
    </xf>
    <xf numFmtId="0" fontId="6" fillId="2" borderId="0" xfId="0" applyFont="1" applyFill="1" applyAlignment="1">
      <alignment horizontal="right"/>
    </xf>
    <xf numFmtId="0" fontId="4" fillId="2" borderId="0" xfId="0" applyFont="1" applyFill="1" applyProtection="1">
      <protection hidden="1"/>
    </xf>
    <xf numFmtId="0" fontId="8" fillId="2" borderId="0" xfId="0" applyFont="1" applyFill="1" applyAlignment="1">
      <alignment horizontal="justify" vertical="center"/>
    </xf>
    <xf numFmtId="0" fontId="5" fillId="2" borderId="0" xfId="0" applyFont="1" applyFill="1"/>
    <xf numFmtId="0" fontId="9" fillId="2" borderId="1" xfId="0" applyFont="1" applyFill="1" applyBorder="1" applyAlignment="1">
      <alignment horizontal="center" vertical="center"/>
    </xf>
  </cellXfs>
  <cellStyles count="6">
    <cellStyle name="Moeda" xfId="3" builtinId="4" customBuiltin="1"/>
    <cellStyle name="Moeda [0]" xfId="4" builtinId="7" customBuiltin="1"/>
    <cellStyle name="Normal" xfId="0" builtinId="0" customBuiltin="1"/>
    <cellStyle name="Porcentagem" xfId="5" builtinId="5" customBuiltin="1"/>
    <cellStyle name="Separador de milhares [0]" xfId="2" builtinId="6" customBuiltin="1"/>
    <cellStyle name="Vírgula" xfId="1" builtinId="3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12394232" count="1">
        <pm:charStyle name="Normal" fontId="1" Id="1"/>
      </pm:charStyles>
      <pm:colors xmlns:pm="smNativeData" id="1612394232" count="31">
        <pm:color name="Magenta escuro" rgb="800080"/>
        <pm:color name="Ciano escuro" rgb="008080"/>
        <pm:color name="Verde esmeralda" rgb="9999FF"/>
        <pm:color name="Ameixa" rgb="993366"/>
        <pm:color name="Marfim" rgb="FFFFCC"/>
        <pm:color name="Ciano claro" rgb="CCFFFF"/>
        <pm:color name="Púrpura escuro" rgb="660066"/>
        <pm:color name="Coral" rgb="FF8080"/>
        <pm:color name="Azul marinho" rgb="0066CC"/>
        <pm:color name="Azul gelo" rgb="CCCCFF"/>
        <pm:color name="Azul-céu" rgb="00CCFF"/>
        <pm:color name="Ciano vivo" rgb="CCFFFF"/>
        <pm:color name="Verde claro" rgb="CCFFCC"/>
        <pm:color name="Amarelo claro" rgb="FFFF99"/>
        <pm:color name="Azul esmaecido" rgb="99CCFF"/>
        <pm:color name="Magenta claro" rgb="FF99CC"/>
        <pm:color name="Lavanda" rgb="CC99FF"/>
        <pm:color name="Marrom-claro" rgb="FFCC99"/>
        <pm:color name="Azul claro" rgb="3366FF"/>
        <pm:color name="Azul água" rgb="33CCCC"/>
        <pm:color name="Lima" rgb="99CC00"/>
        <pm:color name="Dourado" rgb="FFCC00"/>
        <pm:color name="Laranja claro" rgb="FF9900"/>
        <pm:color name="Laranja" rgb="FF6600"/>
        <pm:color name="Azul acinzentado" rgb="666699"/>
        <pm:color name="Verde azulado" rgb="003366"/>
        <pm:color name="Verde-mar" rgb="339966"/>
        <pm:color name="Verde escuro 1" rgb="003300"/>
        <pm:color name="Verde oliva" rgb="333300"/>
        <pm:color name="Marrom 1" rgb="993300"/>
        <pm:color name="Azul índigo" rgb="333399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66676</xdr:rowOff>
    </xdr:from>
    <xdr:to>
      <xdr:col>0</xdr:col>
      <xdr:colOff>537064</xdr:colOff>
      <xdr:row>1</xdr:row>
      <xdr:rowOff>295276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F6E60A76-9732-45CC-9029-7ABF0FE02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66676"/>
          <a:ext cx="527539" cy="457200"/>
        </a:xfrm>
        <a:prstGeom prst="rect">
          <a:avLst/>
        </a:prstGeom>
      </xdr:spPr>
    </xdr:pic>
    <xdr:clientData/>
  </xdr:twoCellAnchor>
  <xdr:twoCellAnchor>
    <xdr:from>
      <xdr:col>9</xdr:col>
      <xdr:colOff>1028193</xdr:colOff>
      <xdr:row>16</xdr:row>
      <xdr:rowOff>0</xdr:rowOff>
    </xdr:from>
    <xdr:to>
      <xdr:col>13</xdr:col>
      <xdr:colOff>285115</xdr:colOff>
      <xdr:row>20</xdr:row>
      <xdr:rowOff>59055</xdr:rowOff>
    </xdr:to>
    <xdr:pic>
      <xdr:nvPicPr>
        <xdr:cNvPr id="13" name="Imagem1">
          <a:extLst>
            <a:ext uri="{FF2B5EF4-FFF2-40B4-BE49-F238E27FC236}">
              <a16:creationId xmlns:a16="http://schemas.microsoft.com/office/drawing/2014/main" id="{BC6F26F5-68F0-42A4-BF9C-55FFDFDC88C7}"/>
            </a:ext>
          </a:extLst>
        </xdr:cNvPr>
        <xdr:cNvPicPr>
          <a:picLocks noChangeAspect="1"/>
          <a:extLst>
            <a:ext uri="smNativeData">
              <pm:smNativeData xmlns="" xmlns:pm="smNativeData" val="SMDATA_13_+C4bYBMAAAAlAAAAEQAAAK8B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AAAAAjAAAABAAAAGQAAAAXAAAAFAAAAAAAAAAAAAAA/38AAP9/AAAAAAAACQAAAAQAAAAASABEDAAAABAAAADuteQQV5nivwAAAAAAAAAAHgAAAGgAAAAAAAAAAAAAAAAAAAAAAAAAAAAAABAnAAAQJwAAAAAAAAAAAAAAAAAAAAAAAAAAAAAAAAAAAAAAAAAAAAAUAAAAAAAAAMDA/wAAAAAAZAAAADIAAAAAAAAAZAAAAAAAAAB/f38ACgAAACEAAAAwAAAALAAAAAAAAAAAAAAAAABOAgMAAAACAAAAbgNtAuUHAAAAAAAAGA8AAMsEAAAAAAAA"/>
            </a:ext>
          </a:extLst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9886443" y="3810000"/>
          <a:ext cx="2600197" cy="97345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 editAs="oneCell">
    <xdr:from>
      <xdr:col>9</xdr:col>
      <xdr:colOff>590550</xdr:colOff>
      <xdr:row>19</xdr:row>
      <xdr:rowOff>19050</xdr:rowOff>
    </xdr:from>
    <xdr:to>
      <xdr:col>13</xdr:col>
      <xdr:colOff>600543</xdr:colOff>
      <xdr:row>20</xdr:row>
      <xdr:rowOff>209608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10013A17-470B-4DF5-8DC0-6C087F074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0" y="4514850"/>
          <a:ext cx="3353268" cy="4191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>
          <a:solidFill>
            <a:srgbClr val="000000"/>
          </a:solidFill>
          <a:prstDash val="solid"/>
          <a:headEnd type="none" w="med" len="med"/>
          <a:tailEnd type="none" w="med" len="med"/>
        </a:ln>
      </a:spPr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W30"/>
  <sheetViews>
    <sheetView showGridLines="0" showRowColHeaders="0" tabSelected="1" zoomScaleNormal="100" workbookViewId="0">
      <selection activeCell="L2" sqref="L2"/>
    </sheetView>
  </sheetViews>
  <sheetFormatPr defaultColWidth="10" defaultRowHeight="18"/>
  <cols>
    <col min="1" max="1" width="31.5703125" style="2" customWidth="1"/>
    <col min="2" max="2" width="9.140625" style="2" customWidth="1"/>
    <col min="3" max="3" width="20.28515625" style="6" customWidth="1"/>
    <col min="4" max="4" width="10" style="2" customWidth="1"/>
    <col min="5" max="7" width="11.42578125" style="2" customWidth="1"/>
    <col min="8" max="8" width="13.85546875" style="2" customWidth="1"/>
    <col min="9" max="9" width="13.7109375" style="2" bestFit="1" customWidth="1"/>
    <col min="10" max="10" width="15.85546875" style="2" customWidth="1"/>
    <col min="11" max="257" width="11.42578125" style="2" customWidth="1"/>
    <col min="258" max="16384" width="10" style="1"/>
  </cols>
  <sheetData>
    <row r="2" spans="1:10" ht="27" customHeight="1">
      <c r="A2" s="20" t="s">
        <v>0</v>
      </c>
      <c r="B2" s="20"/>
      <c r="C2" s="3">
        <v>44509</v>
      </c>
      <c r="D2" s="4"/>
    </row>
    <row r="3" spans="1:10" ht="18.75">
      <c r="A3" s="5"/>
    </row>
    <row r="4" spans="1:10" ht="20.25">
      <c r="A4" s="20" t="s">
        <v>1</v>
      </c>
      <c r="B4" s="20"/>
      <c r="C4" s="20"/>
      <c r="D4" s="20"/>
      <c r="G4" s="20" t="s">
        <v>10</v>
      </c>
      <c r="H4" s="20"/>
      <c r="I4" s="20"/>
      <c r="J4" s="20"/>
    </row>
    <row r="5" spans="1:10">
      <c r="I5" s="6"/>
    </row>
    <row r="6" spans="1:10">
      <c r="A6" s="7" t="s">
        <v>2</v>
      </c>
      <c r="B6" s="8"/>
      <c r="C6" s="9">
        <v>1000</v>
      </c>
      <c r="D6" s="8"/>
      <c r="E6" s="8"/>
      <c r="F6" s="8"/>
      <c r="G6" s="10" t="s">
        <v>2</v>
      </c>
      <c r="H6" s="10"/>
      <c r="I6" s="9">
        <v>1000</v>
      </c>
      <c r="J6" s="8"/>
    </row>
    <row r="7" spans="1:10">
      <c r="A7" s="7" t="s">
        <v>3</v>
      </c>
      <c r="B7" s="8"/>
      <c r="C7" s="11">
        <f>C6*0.78%</f>
        <v>7.8000000000000007</v>
      </c>
      <c r="D7" s="8"/>
      <c r="E7" s="8"/>
      <c r="F7" s="8"/>
      <c r="G7" s="10" t="s">
        <v>3</v>
      </c>
      <c r="H7" s="10"/>
      <c r="I7" s="11">
        <f>I6*0.78%</f>
        <v>7.8000000000000007</v>
      </c>
      <c r="J7" s="8"/>
    </row>
    <row r="8" spans="1:10">
      <c r="A8" s="7" t="s">
        <v>4</v>
      </c>
      <c r="B8" s="8"/>
      <c r="C8" s="11">
        <v>15</v>
      </c>
      <c r="D8" s="8"/>
      <c r="E8" s="8"/>
      <c r="F8" s="8"/>
      <c r="G8" s="10" t="s">
        <v>4</v>
      </c>
      <c r="H8" s="10"/>
      <c r="I8" s="11">
        <v>15</v>
      </c>
      <c r="J8" s="8"/>
    </row>
    <row r="9" spans="1:10">
      <c r="A9" s="7" t="s">
        <v>5</v>
      </c>
      <c r="B9" s="8"/>
      <c r="C9" s="12">
        <v>2.0899999999999998E-2</v>
      </c>
      <c r="D9" s="8"/>
      <c r="E9" s="8"/>
      <c r="F9" s="8"/>
      <c r="G9" s="10" t="s">
        <v>11</v>
      </c>
      <c r="H9" s="10"/>
      <c r="I9" s="13" t="str">
        <f>IF(I10&lt;=6,"1,9%","2,09%")</f>
        <v>1,9%</v>
      </c>
      <c r="J9" s="8"/>
    </row>
    <row r="10" spans="1:10">
      <c r="A10" s="7" t="s">
        <v>6</v>
      </c>
      <c r="B10" s="8"/>
      <c r="C10" s="13">
        <f>C11-$C$2</f>
        <v>-161</v>
      </c>
      <c r="D10" s="8"/>
      <c r="E10" s="8"/>
      <c r="F10" s="8"/>
      <c r="G10" s="10" t="s">
        <v>12</v>
      </c>
      <c r="H10" s="10"/>
      <c r="I10" s="14">
        <v>5</v>
      </c>
      <c r="J10" s="8"/>
    </row>
    <row r="11" spans="1:10">
      <c r="A11" s="7" t="s">
        <v>7</v>
      </c>
      <c r="B11" s="8"/>
      <c r="C11" s="15">
        <v>44348</v>
      </c>
      <c r="D11" s="8"/>
      <c r="E11" s="8"/>
      <c r="F11" s="8"/>
      <c r="G11" s="10" t="s">
        <v>13</v>
      </c>
      <c r="H11" s="10"/>
      <c r="I11" s="11">
        <f>PMT(I9,I10,(I6+I7+I8))*-1</f>
        <v>216.36620431070318</v>
      </c>
      <c r="J11" s="8"/>
    </row>
    <row r="12" spans="1:10">
      <c r="A12" s="7" t="s">
        <v>8</v>
      </c>
      <c r="B12" s="8"/>
      <c r="C12" s="11">
        <f>((C6*$C$9)/30)*C10</f>
        <v>-112.16333333333333</v>
      </c>
      <c r="D12" s="8"/>
      <c r="E12" s="8"/>
      <c r="F12" s="8"/>
      <c r="G12" s="10" t="s">
        <v>9</v>
      </c>
      <c r="H12" s="10"/>
      <c r="I12" s="11">
        <f>I11*I10</f>
        <v>1081.8310215535159</v>
      </c>
      <c r="J12" s="8"/>
    </row>
    <row r="13" spans="1:10">
      <c r="A13" s="7" t="s">
        <v>9</v>
      </c>
      <c r="B13" s="8"/>
      <c r="C13" s="11">
        <f>C6+C7+C12+C8</f>
        <v>910.63666666666666</v>
      </c>
      <c r="D13" s="8"/>
      <c r="E13" s="8"/>
      <c r="F13" s="8"/>
      <c r="G13" s="8"/>
      <c r="H13" s="8"/>
      <c r="I13" s="16"/>
      <c r="J13" s="8"/>
    </row>
    <row r="14" spans="1:10">
      <c r="I14" s="6"/>
    </row>
    <row r="15" spans="1:10">
      <c r="A15" s="17" t="s">
        <v>14</v>
      </c>
      <c r="G15" s="17" t="s">
        <v>14</v>
      </c>
      <c r="I15" s="6"/>
    </row>
    <row r="16" spans="1:10">
      <c r="A16" s="17" t="s">
        <v>15</v>
      </c>
      <c r="G16" s="17" t="s">
        <v>15</v>
      </c>
      <c r="I16" s="6"/>
    </row>
    <row r="19" spans="1:8">
      <c r="H19" s="18"/>
    </row>
    <row r="30" spans="1:8">
      <c r="A30" s="19"/>
    </row>
  </sheetData>
  <sheetProtection algorithmName="SHA-512" hashValue="pmRuorBjEXMtNL2KpyS8jSNTSQovrxYi0iXDlWVYJ+1i5PS6yZ70UN5SdpqFiA0fVkKoVpiBkJbR/WuDioHWPA==" saltValue="dylHZroIwaAzm4nkioJvZg==" spinCount="100000" sheet="1" formatCells="0" formatColumns="0" formatRows="0" insertColumns="0" insertRows="0" insertHyperlinks="0" deleteColumns="0" deleteRows="0" sort="0" autoFilter="0" pivotTables="0"/>
  <mergeCells count="3">
    <mergeCell ref="A2:B2"/>
    <mergeCell ref="A4:D4"/>
    <mergeCell ref="G4:J4"/>
  </mergeCells>
  <pageMargins left="0.75" right="0.75" top="0.411111" bottom="1" header="0.51111099999999998" footer="0.51111099999999998"/>
  <pageSetup paperSize="9" scale="80" orientation="portrait" r:id="rId1"/>
  <drawing r:id="rId2"/>
  <legacyDrawing r:id="rId3"/>
  <picture r:id="rId4"/>
  <extLst>
    <ext uri="smNativeData">
      <pm:sheetPrefs xmlns:pm="smNativeData" day="1612394232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8B6C9-1CCB-DB43-B9D6-5B3303F79A6F}">
  <dimension ref="A1"/>
  <sheetViews>
    <sheetView zoomScaleNormal="60" zoomScaleSheetLayoutView="100"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8</vt:i4>
      </vt:variant>
    </vt:vector>
  </HeadingPairs>
  <TitlesOfParts>
    <vt:vector size="10" baseType="lpstr">
      <vt:lpstr>Cooperbant Simulação</vt:lpstr>
      <vt:lpstr>Planilha1</vt:lpstr>
      <vt:lpstr>'Cooperbant Simulação'!Area_de_impressao</vt:lpstr>
      <vt:lpstr>Full_Print</vt:lpstr>
      <vt:lpstr>Interest_Rate</vt:lpstr>
      <vt:lpstr>Loan_Amount</vt:lpstr>
      <vt:lpstr>Loan_Start</vt:lpstr>
      <vt:lpstr>Loan_Years</vt:lpstr>
      <vt:lpstr>Number_of_Payments</vt:lpstr>
      <vt:lpstr>'Cooperbant Simulação'!Titulos_de_impressao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Marcelo Resende Bernardes</dc:creator>
  <cp:keywords/>
  <dc:description/>
  <cp:lastModifiedBy>Marcelo Resende Bernardes</cp:lastModifiedBy>
  <cp:revision>0</cp:revision>
  <dcterms:created xsi:type="dcterms:W3CDTF">2021-02-03T01:17:08Z</dcterms:created>
  <dcterms:modified xsi:type="dcterms:W3CDTF">2021-11-10T00:34:49Z</dcterms:modified>
</cp:coreProperties>
</file>